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BD - Oleje i Pasty na kg" sheetId="1" r:id="rId1"/>
    <sheet name="CBD - Krople" sheetId="2" r:id="rId2"/>
    <sheet name="CBD - Oleje i Pasty na Dobę" sheetId="3" r:id="rId3"/>
  </sheets>
  <calcPr calcId="145621"/>
</workbook>
</file>

<file path=xl/calcChain.xml><?xml version="1.0" encoding="utf-8"?>
<calcChain xmlns="http://schemas.openxmlformats.org/spreadsheetml/2006/main">
  <c r="F7" i="3" l="1"/>
  <c r="F15" i="3"/>
  <c r="C11" i="3"/>
  <c r="F12" i="3" l="1"/>
  <c r="C9" i="3"/>
  <c r="F7" i="2" l="1"/>
  <c r="F14" i="3" l="1"/>
  <c r="F8" i="2"/>
  <c r="F14" i="2" s="1"/>
  <c r="F15" i="2" s="1"/>
  <c r="F16" i="2" s="1"/>
  <c r="F13" i="1"/>
  <c r="F7" i="1"/>
  <c r="C12" i="1" l="1"/>
  <c r="C11" i="1" l="1"/>
  <c r="F16" i="1"/>
  <c r="F15" i="1" s="1"/>
  <c r="F18" i="1" l="1"/>
  <c r="F19" i="1" s="1"/>
</calcChain>
</file>

<file path=xl/sharedStrings.xml><?xml version="1.0" encoding="utf-8"?>
<sst xmlns="http://schemas.openxmlformats.org/spreadsheetml/2006/main" count="67" uniqueCount="39">
  <si>
    <t>Stężenie oleju w [%]</t>
  </si>
  <si>
    <t>Masło kakaowe w [ml]</t>
  </si>
  <si>
    <t>Olej CBD w [ml]</t>
  </si>
  <si>
    <t>Całkowita objętość po połączeniu w [ml]</t>
  </si>
  <si>
    <t>Ilość czopków w [szt]</t>
  </si>
  <si>
    <t>Ilość CBD na 1 czopek w [mg]</t>
  </si>
  <si>
    <t>Imię</t>
  </si>
  <si>
    <t>Max</t>
  </si>
  <si>
    <t>ilość czopków na dobę</t>
  </si>
  <si>
    <t>Waga w [kg]</t>
  </si>
  <si>
    <t>Ilość CBD w 1 ml oleju w [mg]</t>
  </si>
  <si>
    <t>Dane:</t>
  </si>
  <si>
    <t>Parametry Oleju:</t>
  </si>
  <si>
    <t>Całkowita sumaryczna ilość CBD w [mg]</t>
  </si>
  <si>
    <t>Wielkość czopka w [g]</t>
  </si>
  <si>
    <t>Czopki - Proporcje</t>
  </si>
  <si>
    <t>Ilość CBD na czopek w [mg]</t>
  </si>
  <si>
    <t>Ilość CBD na kg masy ciała</t>
  </si>
  <si>
    <t>Ilość CBD na dobę w [mg]</t>
  </si>
  <si>
    <t>Uwagi:</t>
  </si>
  <si>
    <t>Arkusz do wyliczenia ilości CBD na kilogram ciała</t>
  </si>
  <si>
    <t>Wiek w [latach]</t>
  </si>
  <si>
    <t xml:space="preserve">CBD - Oleje i Pasty </t>
  </si>
  <si>
    <t>- Dane liczbowe wprowadamy TYLKO w żółtych polach</t>
  </si>
  <si>
    <t>- Proporcje czopka wyliczamy podając ilość CBD w ml - "Olej CBD w [ml]"</t>
  </si>
  <si>
    <t>- Szukamy takiej proporcji, przy której wartości z zielonych pól są najbliższe</t>
  </si>
  <si>
    <t>CBD - Krople</t>
  </si>
  <si>
    <t>Parametry Olejku:</t>
  </si>
  <si>
    <t>Ilość CBD w 1 ml olejku w [mg]</t>
  </si>
  <si>
    <t>Ilość CBD w 1 kropli olejku</t>
  </si>
  <si>
    <t>Stężenie olejku w [%]</t>
  </si>
  <si>
    <t>Zalecane Dawkowanie:</t>
  </si>
  <si>
    <t>Ilość CBD na dawkę w [mg]</t>
  </si>
  <si>
    <t>Ilość dawek na dobę</t>
  </si>
  <si>
    <t>Ilość kropli na dawkę</t>
  </si>
  <si>
    <t>Ilość CBD na kg masy ciała w [mg]</t>
  </si>
  <si>
    <t>Arkusz do wyliczenia ilości CBD na kilogram ciała - 12 czopków / 1 gram</t>
  </si>
  <si>
    <t>Arkusz do wyliczenia ilości CBD na dobę</t>
  </si>
  <si>
    <t>Ilość CBD na dobę w [ml]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</si>
</sst>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1" fontId="7" fillId="9" borderId="13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7" fillId="9" borderId="7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" fontId="7" fillId="9" borderId="8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/>
    </xf>
    <xf numFmtId="2" fontId="5" fillId="9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9" borderId="15" xfId="0" applyNumberFormat="1" applyFont="1" applyFill="1" applyBorder="1" applyAlignment="1">
      <alignment horizontal="center" vertical="center"/>
    </xf>
    <xf numFmtId="1" fontId="3" fillId="9" borderId="1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zoomScaleNormal="100" workbookViewId="0">
      <selection activeCell="B5" sqref="B5:C5"/>
    </sheetView>
  </sheetViews>
  <sheetFormatPr defaultColWidth="8.85546875" defaultRowHeight="18" x14ac:dyDescent="0.25"/>
  <cols>
    <col min="1" max="1" width="2.140625" style="1" customWidth="1"/>
    <col min="2" max="2" width="36.28515625" style="1" customWidth="1"/>
    <col min="3" max="3" width="18" style="1" customWidth="1"/>
    <col min="4" max="4" width="2.85546875" style="1" customWidth="1"/>
    <col min="5" max="5" width="48.7109375" style="1" customWidth="1"/>
    <col min="6" max="6" width="21.42578125" style="3" customWidth="1"/>
    <col min="7" max="7" width="14.7109375" style="1" customWidth="1"/>
    <col min="8" max="8" width="66.140625" style="1" customWidth="1"/>
    <col min="9" max="10" width="8.85546875" style="1"/>
    <col min="11" max="11" width="23.140625" style="1" bestFit="1" customWidth="1"/>
    <col min="12" max="16384" width="8.85546875" style="1"/>
  </cols>
  <sheetData>
    <row r="2" spans="2:8" ht="35.1" customHeight="1" x14ac:dyDescent="0.25">
      <c r="B2" s="42" t="s">
        <v>22</v>
      </c>
      <c r="C2" s="42"/>
      <c r="D2" s="42"/>
      <c r="E2" s="42"/>
      <c r="F2" s="42"/>
    </row>
    <row r="3" spans="2:8" ht="35.1" customHeight="1" x14ac:dyDescent="0.25">
      <c r="B3" s="42" t="s">
        <v>36</v>
      </c>
      <c r="C3" s="42"/>
      <c r="D3" s="42"/>
      <c r="E3" s="42"/>
      <c r="F3" s="42"/>
    </row>
    <row r="4" spans="2:8" ht="18.75" thickBot="1" x14ac:dyDescent="0.3">
      <c r="B4" s="2"/>
    </row>
    <row r="5" spans="2:8" ht="20.100000000000001" customHeight="1" thickBot="1" x14ac:dyDescent="0.3">
      <c r="B5" s="43" t="s">
        <v>11</v>
      </c>
      <c r="C5" s="44"/>
      <c r="D5" s="5"/>
      <c r="E5" s="43" t="s">
        <v>12</v>
      </c>
      <c r="F5" s="44"/>
    </row>
    <row r="6" spans="2:8" ht="25.5" thickBot="1" x14ac:dyDescent="0.3">
      <c r="B6" s="6" t="s">
        <v>6</v>
      </c>
      <c r="C6" s="25" t="s">
        <v>7</v>
      </c>
      <c r="D6" s="5"/>
      <c r="E6" s="7" t="s">
        <v>0</v>
      </c>
      <c r="F6" s="8">
        <v>0.24</v>
      </c>
    </row>
    <row r="7" spans="2:8" ht="18.75" thickBot="1" x14ac:dyDescent="0.3">
      <c r="B7" s="9" t="s">
        <v>21</v>
      </c>
      <c r="C7" s="26">
        <v>7</v>
      </c>
      <c r="D7" s="5"/>
      <c r="E7" s="10" t="s">
        <v>10</v>
      </c>
      <c r="F7" s="55">
        <f>(1000*F6)*0.93</f>
        <v>223.20000000000002</v>
      </c>
      <c r="H7" s="4"/>
    </row>
    <row r="8" spans="2:8" ht="25.5" thickBot="1" x14ac:dyDescent="0.3">
      <c r="B8" s="12" t="s">
        <v>9</v>
      </c>
      <c r="C8" s="13">
        <v>16.7</v>
      </c>
      <c r="D8" s="5"/>
      <c r="E8" s="14"/>
      <c r="F8" s="15"/>
      <c r="H8" s="4"/>
    </row>
    <row r="9" spans="2:8" ht="25.5" thickBot="1" x14ac:dyDescent="0.3">
      <c r="B9" s="6" t="s">
        <v>17</v>
      </c>
      <c r="C9" s="16">
        <v>24</v>
      </c>
      <c r="D9" s="5"/>
      <c r="E9" s="14"/>
      <c r="F9" s="15"/>
      <c r="H9" s="4"/>
    </row>
    <row r="10" spans="2:8" ht="18.75" thickBot="1" x14ac:dyDescent="0.3">
      <c r="B10" s="9" t="s">
        <v>8</v>
      </c>
      <c r="C10" s="53">
        <v>4</v>
      </c>
      <c r="D10" s="5"/>
      <c r="E10" s="45" t="s">
        <v>15</v>
      </c>
      <c r="F10" s="46"/>
      <c r="H10" s="4"/>
    </row>
    <row r="11" spans="2:8" ht="18.75" thickBot="1" x14ac:dyDescent="0.3">
      <c r="B11" s="18" t="s">
        <v>18</v>
      </c>
      <c r="C11" s="54">
        <f>C12*C10</f>
        <v>400.79999999999995</v>
      </c>
      <c r="D11" s="5"/>
      <c r="E11" s="19" t="s">
        <v>4</v>
      </c>
      <c r="F11" s="56">
        <v>12</v>
      </c>
      <c r="H11" s="4"/>
    </row>
    <row r="12" spans="2:8" ht="25.5" thickBot="1" x14ac:dyDescent="0.3">
      <c r="B12" s="20" t="s">
        <v>16</v>
      </c>
      <c r="C12" s="21">
        <f>(C8*C9)/C10</f>
        <v>100.19999999999999</v>
      </c>
      <c r="D12" s="5"/>
      <c r="E12" s="22" t="s">
        <v>14</v>
      </c>
      <c r="F12" s="57">
        <v>1</v>
      </c>
      <c r="H12" s="4"/>
    </row>
    <row r="13" spans="2:8" ht="18.75" thickBot="1" x14ac:dyDescent="0.3">
      <c r="B13" s="5"/>
      <c r="C13" s="5"/>
      <c r="D13" s="5"/>
      <c r="E13" s="10" t="s">
        <v>3</v>
      </c>
      <c r="F13" s="58">
        <f>F11*F12</f>
        <v>12</v>
      </c>
      <c r="H13" s="4"/>
    </row>
    <row r="14" spans="2:8" ht="15" customHeight="1" thickBot="1" x14ac:dyDescent="0.3">
      <c r="B14" s="5"/>
      <c r="C14" s="5"/>
      <c r="D14" s="5"/>
      <c r="E14" s="40"/>
      <c r="F14" s="41"/>
      <c r="H14" s="4"/>
    </row>
    <row r="15" spans="2:8" ht="25.5" thickBot="1" x14ac:dyDescent="0.3">
      <c r="B15" s="5"/>
      <c r="C15" s="5"/>
      <c r="D15" s="5"/>
      <c r="E15" s="24" t="s">
        <v>1</v>
      </c>
      <c r="F15" s="51">
        <f>F13-F16</f>
        <v>6.612903225806452</v>
      </c>
      <c r="H15" s="4"/>
    </row>
    <row r="16" spans="2:8" ht="25.5" thickBot="1" x14ac:dyDescent="0.3">
      <c r="B16" s="5"/>
      <c r="C16" s="5"/>
      <c r="D16" s="5"/>
      <c r="E16" s="27" t="s">
        <v>2</v>
      </c>
      <c r="F16" s="21">
        <f>(C12/F7)*F11</f>
        <v>5.387096774193548</v>
      </c>
      <c r="H16" s="4"/>
    </row>
    <row r="17" spans="2:8" ht="15" customHeight="1" thickBot="1" x14ac:dyDescent="0.3">
      <c r="B17" s="5"/>
      <c r="C17" s="5"/>
      <c r="D17" s="5"/>
      <c r="E17" s="40"/>
      <c r="F17" s="41"/>
      <c r="H17" s="4"/>
    </row>
    <row r="18" spans="2:8" x14ac:dyDescent="0.25">
      <c r="B18" s="5"/>
      <c r="C18" s="5"/>
      <c r="D18" s="5"/>
      <c r="E18" s="19" t="s">
        <v>13</v>
      </c>
      <c r="F18" s="56">
        <f>F7*F16</f>
        <v>1202.4000000000001</v>
      </c>
      <c r="H18" s="4"/>
    </row>
    <row r="19" spans="2:8" ht="25.5" thickBot="1" x14ac:dyDescent="0.3">
      <c r="B19" s="5"/>
      <c r="C19" s="5"/>
      <c r="D19" s="5"/>
      <c r="E19" s="10" t="s">
        <v>5</v>
      </c>
      <c r="F19" s="52">
        <f>F18/F11</f>
        <v>100.2</v>
      </c>
      <c r="H19" s="4"/>
    </row>
    <row r="20" spans="2:8" x14ac:dyDescent="0.25">
      <c r="H20" s="4"/>
    </row>
    <row r="21" spans="2:8" x14ac:dyDescent="0.25">
      <c r="B21" s="28" t="s">
        <v>19</v>
      </c>
      <c r="C21" s="29" t="s">
        <v>23</v>
      </c>
      <c r="F21" s="1"/>
    </row>
    <row r="22" spans="2:8" x14ac:dyDescent="0.25">
      <c r="C22" s="29" t="s">
        <v>24</v>
      </c>
      <c r="F22" s="1"/>
    </row>
    <row r="23" spans="2:8" x14ac:dyDescent="0.25">
      <c r="C23" s="29"/>
      <c r="F23" s="1"/>
    </row>
    <row r="24" spans="2:8" x14ac:dyDescent="0.25">
      <c r="F24" s="1"/>
    </row>
    <row r="25" spans="2:8" x14ac:dyDescent="0.25">
      <c r="F25" s="1"/>
    </row>
    <row r="26" spans="2:8" x14ac:dyDescent="0.25">
      <c r="F26" s="1"/>
    </row>
    <row r="27" spans="2:8" x14ac:dyDescent="0.25">
      <c r="F27" s="1"/>
    </row>
    <row r="28" spans="2:8" x14ac:dyDescent="0.25">
      <c r="F28" s="1"/>
    </row>
    <row r="29" spans="2:8" x14ac:dyDescent="0.25">
      <c r="F29" s="1"/>
    </row>
  </sheetData>
  <mergeCells count="7">
    <mergeCell ref="E17:F17"/>
    <mergeCell ref="E14:F14"/>
    <mergeCell ref="B2:F2"/>
    <mergeCell ref="B5:C5"/>
    <mergeCell ref="E5:F5"/>
    <mergeCell ref="B3:F3"/>
    <mergeCell ref="E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B5" sqref="B5:C5"/>
    </sheetView>
  </sheetViews>
  <sheetFormatPr defaultColWidth="8.85546875" defaultRowHeight="18" x14ac:dyDescent="0.25"/>
  <cols>
    <col min="1" max="1" width="2.140625" style="1" customWidth="1"/>
    <col min="2" max="2" width="36.28515625" style="1" customWidth="1"/>
    <col min="3" max="3" width="18" style="1" customWidth="1"/>
    <col min="4" max="4" width="2.85546875" style="1" customWidth="1"/>
    <col min="5" max="5" width="48.7109375" style="1" customWidth="1"/>
    <col min="6" max="6" width="21.42578125" style="3" customWidth="1"/>
    <col min="7" max="7" width="14.7109375" style="1" customWidth="1"/>
    <col min="8" max="8" width="66.140625" style="1" customWidth="1"/>
    <col min="9" max="10" width="8.85546875" style="1"/>
    <col min="11" max="11" width="23.140625" style="1" bestFit="1" customWidth="1"/>
    <col min="12" max="16384" width="8.85546875" style="1"/>
  </cols>
  <sheetData>
    <row r="2" spans="2:8" ht="35.1" customHeight="1" x14ac:dyDescent="0.25">
      <c r="B2" s="42" t="s">
        <v>26</v>
      </c>
      <c r="C2" s="42"/>
      <c r="D2" s="42"/>
      <c r="E2" s="42"/>
      <c r="F2" s="42"/>
    </row>
    <row r="3" spans="2:8" ht="35.1" customHeight="1" x14ac:dyDescent="0.25">
      <c r="B3" s="42" t="s">
        <v>20</v>
      </c>
      <c r="C3" s="42"/>
      <c r="D3" s="42"/>
      <c r="E3" s="42"/>
      <c r="F3" s="42"/>
    </row>
    <row r="4" spans="2:8" ht="18.75" thickBot="1" x14ac:dyDescent="0.3">
      <c r="B4" s="2"/>
    </row>
    <row r="5" spans="2:8" ht="20.100000000000001" customHeight="1" thickBot="1" x14ac:dyDescent="0.3">
      <c r="B5" s="45" t="s">
        <v>11</v>
      </c>
      <c r="C5" s="46"/>
      <c r="D5" s="5"/>
      <c r="E5" s="43" t="s">
        <v>27</v>
      </c>
      <c r="F5" s="44"/>
    </row>
    <row r="6" spans="2:8" ht="26.1" customHeight="1" thickBot="1" x14ac:dyDescent="0.3">
      <c r="B6" s="37" t="s">
        <v>6</v>
      </c>
      <c r="C6" s="25" t="s">
        <v>7</v>
      </c>
      <c r="D6" s="5"/>
      <c r="E6" s="7" t="s">
        <v>30</v>
      </c>
      <c r="F6" s="8">
        <v>0.05</v>
      </c>
    </row>
    <row r="7" spans="2:8" ht="26.1" customHeight="1" thickBot="1" x14ac:dyDescent="0.3">
      <c r="B7" s="9" t="s">
        <v>21</v>
      </c>
      <c r="C7" s="26">
        <v>7</v>
      </c>
      <c r="D7" s="5"/>
      <c r="E7" s="22" t="s">
        <v>28</v>
      </c>
      <c r="F7" s="38">
        <f>(1000*F6)</f>
        <v>50</v>
      </c>
      <c r="H7" s="4"/>
    </row>
    <row r="8" spans="2:8" ht="26.1" customHeight="1" thickBot="1" x14ac:dyDescent="0.3">
      <c r="B8" s="12" t="s">
        <v>9</v>
      </c>
      <c r="C8" s="13">
        <v>16.7</v>
      </c>
      <c r="D8" s="5"/>
      <c r="E8" s="10" t="s">
        <v>29</v>
      </c>
      <c r="F8" s="32">
        <f>F7/26</f>
        <v>1.9230769230769231</v>
      </c>
      <c r="H8" s="4"/>
    </row>
    <row r="9" spans="2:8" x14ac:dyDescent="0.25">
      <c r="B9" s="33"/>
      <c r="C9" s="34"/>
      <c r="D9" s="5"/>
      <c r="E9" s="14"/>
      <c r="F9" s="15"/>
      <c r="H9" s="4"/>
    </row>
    <row r="10" spans="2:8" ht="18.75" thickBot="1" x14ac:dyDescent="0.3">
      <c r="B10" s="33"/>
      <c r="C10" s="34"/>
      <c r="D10" s="5"/>
      <c r="E10" s="14"/>
      <c r="F10" s="15"/>
      <c r="H10" s="4"/>
    </row>
    <row r="11" spans="2:8" ht="25.5" thickBot="1" x14ac:dyDescent="0.3">
      <c r="B11" s="33"/>
      <c r="C11" s="35"/>
      <c r="D11" s="5"/>
      <c r="E11" s="45" t="s">
        <v>31</v>
      </c>
      <c r="F11" s="46"/>
      <c r="H11" s="4"/>
    </row>
    <row r="12" spans="2:8" ht="26.1" customHeight="1" thickBot="1" x14ac:dyDescent="0.3">
      <c r="B12" s="36"/>
      <c r="C12" s="36"/>
      <c r="D12" s="5"/>
      <c r="E12" s="7" t="s">
        <v>34</v>
      </c>
      <c r="F12" s="16">
        <v>20</v>
      </c>
      <c r="H12" s="4"/>
    </row>
    <row r="13" spans="2:8" ht="26.1" customHeight="1" thickBot="1" x14ac:dyDescent="0.3">
      <c r="B13" s="5"/>
      <c r="C13" s="5"/>
      <c r="D13" s="5"/>
      <c r="E13" s="22" t="s">
        <v>33</v>
      </c>
      <c r="F13" s="16">
        <v>4</v>
      </c>
      <c r="H13" s="4"/>
    </row>
    <row r="14" spans="2:8" ht="26.1" customHeight="1" x14ac:dyDescent="0.25">
      <c r="B14" s="5"/>
      <c r="C14" s="5"/>
      <c r="D14" s="5"/>
      <c r="E14" s="22" t="s">
        <v>32</v>
      </c>
      <c r="F14" s="39">
        <f>F12*F8</f>
        <v>38.46153846153846</v>
      </c>
      <c r="H14" s="4"/>
    </row>
    <row r="15" spans="2:8" ht="26.1" customHeight="1" x14ac:dyDescent="0.25">
      <c r="B15" s="5"/>
      <c r="C15" s="5"/>
      <c r="D15" s="5"/>
      <c r="E15" s="22" t="s">
        <v>18</v>
      </c>
      <c r="F15" s="30">
        <f>F14*F13</f>
        <v>153.84615384615384</v>
      </c>
      <c r="H15" s="4"/>
    </row>
    <row r="16" spans="2:8" ht="25.5" thickBot="1" x14ac:dyDescent="0.3">
      <c r="E16" s="12" t="s">
        <v>35</v>
      </c>
      <c r="F16" s="31">
        <f>F15/C8</f>
        <v>9.2123445416858587</v>
      </c>
      <c r="H16" s="4"/>
    </row>
    <row r="17" spans="2:8" x14ac:dyDescent="0.25">
      <c r="H17" s="4"/>
    </row>
    <row r="18" spans="2:8" x14ac:dyDescent="0.25">
      <c r="B18" s="28" t="s">
        <v>19</v>
      </c>
      <c r="C18" s="29" t="s">
        <v>23</v>
      </c>
    </row>
    <row r="19" spans="2:8" x14ac:dyDescent="0.25">
      <c r="C19" s="29"/>
    </row>
    <row r="20" spans="2:8" x14ac:dyDescent="0.25">
      <c r="C20" s="29"/>
    </row>
    <row r="21" spans="2:8" x14ac:dyDescent="0.25">
      <c r="F21" s="1"/>
    </row>
    <row r="22" spans="2:8" x14ac:dyDescent="0.25">
      <c r="F22" s="1"/>
    </row>
    <row r="23" spans="2:8" x14ac:dyDescent="0.25">
      <c r="F23" s="1"/>
    </row>
    <row r="24" spans="2:8" x14ac:dyDescent="0.25">
      <c r="F24" s="1"/>
    </row>
    <row r="25" spans="2:8" x14ac:dyDescent="0.25">
      <c r="F25" s="1"/>
    </row>
    <row r="26" spans="2:8" x14ac:dyDescent="0.25">
      <c r="F26" s="1"/>
    </row>
    <row r="27" spans="2:8" x14ac:dyDescent="0.25">
      <c r="F27" s="1"/>
    </row>
    <row r="28" spans="2:8" x14ac:dyDescent="0.25">
      <c r="F28" s="1"/>
    </row>
    <row r="29" spans="2:8" x14ac:dyDescent="0.25">
      <c r="F29" s="1"/>
    </row>
  </sheetData>
  <mergeCells count="5">
    <mergeCell ref="B2:F2"/>
    <mergeCell ref="B3:F3"/>
    <mergeCell ref="B5:C5"/>
    <mergeCell ref="E5:F5"/>
    <mergeCell ref="E11:F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5" sqref="B5:C5"/>
    </sheetView>
  </sheetViews>
  <sheetFormatPr defaultColWidth="8.85546875" defaultRowHeight="18" x14ac:dyDescent="0.25"/>
  <cols>
    <col min="1" max="1" width="2.140625" style="1" customWidth="1"/>
    <col min="2" max="2" width="36.28515625" style="1" customWidth="1"/>
    <col min="3" max="3" width="18" style="1" customWidth="1"/>
    <col min="4" max="4" width="2.85546875" style="1" customWidth="1"/>
    <col min="5" max="5" width="48.7109375" style="1" customWidth="1"/>
    <col min="6" max="6" width="21.42578125" style="3" customWidth="1"/>
    <col min="7" max="7" width="14.7109375" style="1" customWidth="1"/>
    <col min="8" max="8" width="66.140625" style="1" customWidth="1"/>
    <col min="9" max="10" width="8.85546875" style="1"/>
    <col min="11" max="11" width="23.140625" style="1" bestFit="1" customWidth="1"/>
    <col min="12" max="16384" width="8.85546875" style="1"/>
  </cols>
  <sheetData>
    <row r="2" spans="2:8" ht="35.1" customHeight="1" x14ac:dyDescent="0.25">
      <c r="B2" s="42" t="s">
        <v>22</v>
      </c>
      <c r="C2" s="42"/>
      <c r="D2" s="42"/>
      <c r="E2" s="42"/>
      <c r="F2" s="42"/>
    </row>
    <row r="3" spans="2:8" ht="35.1" customHeight="1" x14ac:dyDescent="0.25">
      <c r="B3" s="42" t="s">
        <v>37</v>
      </c>
      <c r="C3" s="42"/>
      <c r="D3" s="42"/>
      <c r="E3" s="42"/>
      <c r="F3" s="42"/>
    </row>
    <row r="4" spans="2:8" ht="18.75" thickBot="1" x14ac:dyDescent="0.3">
      <c r="B4" s="2"/>
    </row>
    <row r="5" spans="2:8" ht="20.100000000000001" customHeight="1" thickBot="1" x14ac:dyDescent="0.3">
      <c r="B5" s="43" t="s">
        <v>11</v>
      </c>
      <c r="C5" s="44"/>
      <c r="D5" s="5"/>
      <c r="E5" s="43" t="s">
        <v>12</v>
      </c>
      <c r="F5" s="44"/>
    </row>
    <row r="6" spans="2:8" ht="25.5" thickBot="1" x14ac:dyDescent="0.3">
      <c r="B6" s="37" t="s">
        <v>6</v>
      </c>
      <c r="C6" s="25" t="s">
        <v>7</v>
      </c>
      <c r="D6" s="5"/>
      <c r="E6" s="7" t="s">
        <v>0</v>
      </c>
      <c r="F6" s="8">
        <v>0.24</v>
      </c>
    </row>
    <row r="7" spans="2:8" ht="18.75" thickBot="1" x14ac:dyDescent="0.3">
      <c r="B7" s="12" t="s">
        <v>21</v>
      </c>
      <c r="C7" s="49">
        <v>7</v>
      </c>
      <c r="D7" s="5"/>
      <c r="E7" s="10" t="s">
        <v>10</v>
      </c>
      <c r="F7" s="11">
        <f>(1000*F6)*0.93</f>
        <v>223.20000000000002</v>
      </c>
      <c r="H7" s="4"/>
    </row>
    <row r="8" spans="2:8" ht="25.5" thickBot="1" x14ac:dyDescent="0.3">
      <c r="B8" s="6" t="s">
        <v>18</v>
      </c>
      <c r="C8" s="16">
        <v>300</v>
      </c>
      <c r="D8" s="5"/>
      <c r="E8" s="14"/>
      <c r="F8" s="15"/>
      <c r="H8" s="4"/>
    </row>
    <row r="9" spans="2:8" ht="25.5" thickBot="1" x14ac:dyDescent="0.3">
      <c r="B9" s="6" t="s">
        <v>38</v>
      </c>
      <c r="C9" s="50">
        <f>C8/F7</f>
        <v>1.3440860215053763</v>
      </c>
      <c r="D9" s="5"/>
      <c r="E9" s="45" t="s">
        <v>15</v>
      </c>
      <c r="F9" s="46"/>
      <c r="H9" s="4"/>
    </row>
    <row r="10" spans="2:8" ht="25.5" thickBot="1" x14ac:dyDescent="0.3">
      <c r="B10" s="9" t="s">
        <v>8</v>
      </c>
      <c r="C10" s="17">
        <v>4</v>
      </c>
      <c r="D10" s="5"/>
      <c r="E10" s="19" t="s">
        <v>4</v>
      </c>
      <c r="F10" s="47">
        <v>12</v>
      </c>
      <c r="H10" s="4"/>
    </row>
    <row r="11" spans="2:8" ht="25.5" thickBot="1" x14ac:dyDescent="0.3">
      <c r="B11" s="20" t="s">
        <v>16</v>
      </c>
      <c r="C11" s="21">
        <f>C8/C10</f>
        <v>75</v>
      </c>
      <c r="D11" s="5"/>
      <c r="E11" s="22" t="s">
        <v>14</v>
      </c>
      <c r="F11" s="48">
        <v>1</v>
      </c>
      <c r="H11" s="4"/>
    </row>
    <row r="12" spans="2:8" ht="18.75" thickBot="1" x14ac:dyDescent="0.3">
      <c r="B12" s="5"/>
      <c r="C12" s="5"/>
      <c r="D12" s="5"/>
      <c r="E12" s="10" t="s">
        <v>3</v>
      </c>
      <c r="F12" s="23">
        <f>F10*F11</f>
        <v>12</v>
      </c>
      <c r="H12" s="4"/>
    </row>
    <row r="13" spans="2:8" ht="15" customHeight="1" thickBot="1" x14ac:dyDescent="0.3">
      <c r="B13" s="5"/>
      <c r="C13" s="5"/>
      <c r="D13" s="5"/>
      <c r="E13" s="40"/>
      <c r="F13" s="41"/>
      <c r="H13" s="4"/>
    </row>
    <row r="14" spans="2:8" ht="25.5" thickBot="1" x14ac:dyDescent="0.3">
      <c r="B14" s="5"/>
      <c r="C14" s="5"/>
      <c r="D14" s="5"/>
      <c r="E14" s="24" t="s">
        <v>1</v>
      </c>
      <c r="F14" s="51">
        <f>F12-F15</f>
        <v>7.967741935483871</v>
      </c>
      <c r="H14" s="4"/>
    </row>
    <row r="15" spans="2:8" ht="25.5" thickBot="1" x14ac:dyDescent="0.3">
      <c r="B15" s="5"/>
      <c r="C15" s="5"/>
      <c r="D15" s="5"/>
      <c r="E15" s="27" t="s">
        <v>2</v>
      </c>
      <c r="F15" s="21">
        <f>(C11/F7)*F10</f>
        <v>4.032258064516129</v>
      </c>
      <c r="H15" s="4"/>
    </row>
    <row r="16" spans="2:8" ht="15" customHeight="1" x14ac:dyDescent="0.25">
      <c r="B16" s="5"/>
      <c r="C16" s="5"/>
      <c r="D16" s="5"/>
      <c r="F16" s="4"/>
    </row>
    <row r="17" spans="2:6" x14ac:dyDescent="0.25">
      <c r="F17" s="1"/>
    </row>
    <row r="18" spans="2:6" x14ac:dyDescent="0.25">
      <c r="B18" s="28" t="s">
        <v>19</v>
      </c>
      <c r="C18" s="29" t="s">
        <v>23</v>
      </c>
      <c r="F18" s="1"/>
    </row>
    <row r="19" spans="2:6" x14ac:dyDescent="0.25">
      <c r="C19" s="29" t="s">
        <v>24</v>
      </c>
      <c r="F19" s="1"/>
    </row>
    <row r="20" spans="2:6" x14ac:dyDescent="0.25">
      <c r="C20" s="29" t="s">
        <v>25</v>
      </c>
      <c r="F20" s="1"/>
    </row>
    <row r="21" spans="2:6" x14ac:dyDescent="0.25">
      <c r="F21" s="1"/>
    </row>
    <row r="22" spans="2:6" x14ac:dyDescent="0.25">
      <c r="F22" s="1"/>
    </row>
    <row r="23" spans="2:6" x14ac:dyDescent="0.25">
      <c r="F23" s="1"/>
    </row>
  </sheetData>
  <mergeCells count="6">
    <mergeCell ref="B2:F2"/>
    <mergeCell ref="B3:F3"/>
    <mergeCell ref="B5:C5"/>
    <mergeCell ref="E5:F5"/>
    <mergeCell ref="E9:F9"/>
    <mergeCell ref="E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CBD - Oleje i Pasty na kg</vt:lpstr>
      <vt:lpstr>CBD - Krople</vt:lpstr>
      <vt:lpstr>CBD - Oleje i Pasty na Dobę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2016-03-20T07:41:12Z</cp:lastPrinted>
  <dcterms:created xsi:type="dcterms:W3CDTF">2016-03-16T22:49:56Z</dcterms:created>
  <dcterms:modified xsi:type="dcterms:W3CDTF">2016-03-20T08:34:29Z</dcterms:modified>
</cp:coreProperties>
</file>